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佐藤篤\Downloads\総会資料\"/>
    </mc:Choice>
  </mc:AlternateContent>
  <xr:revisionPtr revIDLastSave="0" documentId="13_ncr:1_{71E80249-6E5C-45E3-8F68-B250DF656186}" xr6:coauthVersionLast="43" xr6:coauthVersionMax="43" xr10:uidLastSave="{00000000-0000-0000-0000-000000000000}"/>
  <bookViews>
    <workbookView xWindow="990" yWindow="-120" windowWidth="27930" windowHeight="16440" activeTab="1" xr2:uid="{00000000-000D-0000-FFFF-FFFF00000000}"/>
  </bookViews>
  <sheets>
    <sheet name="議案２" sheetId="1" r:id="rId1"/>
    <sheet name="各研修詳細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2" l="1"/>
  <c r="E21" i="2" s="1"/>
  <c r="F11" i="2"/>
  <c r="F12" i="2"/>
  <c r="F13" i="2"/>
  <c r="F10" i="2"/>
  <c r="F5" i="2"/>
  <c r="F6" i="2"/>
  <c r="F4" i="2"/>
  <c r="E14" i="2"/>
  <c r="E15" i="2" s="1"/>
  <c r="F14" i="2" l="1"/>
  <c r="E18" i="2"/>
  <c r="C7" i="2"/>
  <c r="C18" i="2" s="1"/>
  <c r="D3" i="2" s="1"/>
  <c r="D7" i="2" s="1"/>
  <c r="C15" i="2"/>
  <c r="C21" i="2" s="1"/>
  <c r="D15" i="2"/>
  <c r="B7" i="2"/>
  <c r="B21" i="2" s="1"/>
  <c r="B15" i="2"/>
  <c r="B18" i="2" s="1"/>
  <c r="B20" i="1"/>
  <c r="B10" i="1"/>
  <c r="D21" i="2" l="1"/>
  <c r="D18" i="2"/>
</calcChain>
</file>

<file path=xl/sharedStrings.xml><?xml version="1.0" encoding="utf-8"?>
<sst xmlns="http://schemas.openxmlformats.org/spreadsheetml/2006/main" count="52" uniqueCount="48">
  <si>
    <t>平成30-令和元年度 決算中間報告</t>
    <rPh sb="0" eb="2">
      <t>ヘイセイ</t>
    </rPh>
    <rPh sb="5" eb="7">
      <t>レイワ</t>
    </rPh>
    <rPh sb="7" eb="8">
      <t>モト</t>
    </rPh>
    <rPh sb="8" eb="10">
      <t>ネンド</t>
    </rPh>
    <rPh sb="11" eb="13">
      <t>ケッサン</t>
    </rPh>
    <rPh sb="13" eb="17">
      <t>チュウカンホウコク</t>
    </rPh>
    <phoneticPr fontId="3"/>
  </si>
  <si>
    <t>収入</t>
    <rPh sb="0" eb="2">
      <t>シュウニュウ</t>
    </rPh>
    <phoneticPr fontId="3"/>
  </si>
  <si>
    <t>研修参加費</t>
    <rPh sb="0" eb="2">
      <t>ケンシュウ</t>
    </rPh>
    <rPh sb="2" eb="5">
      <t>サンカヒ</t>
    </rPh>
    <phoneticPr fontId="3"/>
  </si>
  <si>
    <t>研修会2回の参加費（渋谷は参加費なし）</t>
    <rPh sb="0" eb="3">
      <t>ケンシュウカイ</t>
    </rPh>
    <rPh sb="4" eb="5">
      <t>カイ</t>
    </rPh>
    <rPh sb="6" eb="9">
      <t>サンカヒ</t>
    </rPh>
    <rPh sb="10" eb="12">
      <t>シブヤ</t>
    </rPh>
    <rPh sb="13" eb="16">
      <t>サンカヒ</t>
    </rPh>
    <phoneticPr fontId="3"/>
  </si>
  <si>
    <t>補助金</t>
    <rPh sb="0" eb="3">
      <t>ホジョキン</t>
    </rPh>
    <phoneticPr fontId="3"/>
  </si>
  <si>
    <t>関東ブロックより</t>
    <rPh sb="0" eb="2">
      <t>カンントウ</t>
    </rPh>
    <phoneticPr fontId="3"/>
  </si>
  <si>
    <t>雑収入</t>
    <rPh sb="0" eb="3">
      <t>ザツシュウニュウ</t>
    </rPh>
    <phoneticPr fontId="3"/>
  </si>
  <si>
    <t>繰越金</t>
    <rPh sb="0" eb="3">
      <t>クリコシキン</t>
    </rPh>
    <phoneticPr fontId="3"/>
  </si>
  <si>
    <t>前年度繰越金</t>
    <rPh sb="0" eb="3">
      <t>ゼンネンド</t>
    </rPh>
    <rPh sb="3" eb="5">
      <t>クリコシ</t>
    </rPh>
    <rPh sb="5" eb="6">
      <t>キン</t>
    </rPh>
    <phoneticPr fontId="3"/>
  </si>
  <si>
    <t>合計</t>
    <rPh sb="0" eb="2">
      <t>ゴウケイ</t>
    </rPh>
    <phoneticPr fontId="3"/>
  </si>
  <si>
    <t>支出</t>
    <rPh sb="0" eb="2">
      <t>シシュツ</t>
    </rPh>
    <phoneticPr fontId="3"/>
  </si>
  <si>
    <t>会場費</t>
    <rPh sb="0" eb="3">
      <t>カイジョウヒ</t>
    </rPh>
    <phoneticPr fontId="3"/>
  </si>
  <si>
    <t>研修会場2ヶ所分</t>
    <rPh sb="0" eb="2">
      <t>ケンシュウ</t>
    </rPh>
    <rPh sb="2" eb="4">
      <t>カイジョウ</t>
    </rPh>
    <rPh sb="6" eb="7">
      <t>ショ</t>
    </rPh>
    <rPh sb="7" eb="8">
      <t>ブン</t>
    </rPh>
    <phoneticPr fontId="3"/>
  </si>
  <si>
    <t>研修費</t>
    <rPh sb="0" eb="3">
      <t>ケンシュウヒ</t>
    </rPh>
    <phoneticPr fontId="3"/>
  </si>
  <si>
    <t>謝礼3名、菓子折2個など</t>
    <rPh sb="0" eb="2">
      <t>シャレイ</t>
    </rPh>
    <rPh sb="3" eb="4">
      <t>メイ</t>
    </rPh>
    <rPh sb="5" eb="8">
      <t>カシオ</t>
    </rPh>
    <rPh sb="9" eb="10">
      <t>コ</t>
    </rPh>
    <phoneticPr fontId="3"/>
  </si>
  <si>
    <t>会議費</t>
    <rPh sb="0" eb="3">
      <t>カイギヒ</t>
    </rPh>
    <phoneticPr fontId="3"/>
  </si>
  <si>
    <t>渋谷区役所、田添家のため</t>
    <rPh sb="0" eb="5">
      <t>シブヤクヤクショ</t>
    </rPh>
    <rPh sb="6" eb="9">
      <t>タゾエケ</t>
    </rPh>
    <phoneticPr fontId="3"/>
  </si>
  <si>
    <t>広報費</t>
    <rPh sb="0" eb="3">
      <t>コウホウヒ</t>
    </rPh>
    <phoneticPr fontId="3"/>
  </si>
  <si>
    <t>雑費</t>
    <rPh sb="0" eb="2">
      <t>ザッピ</t>
    </rPh>
    <phoneticPr fontId="3"/>
  </si>
  <si>
    <t>事務用品</t>
    <rPh sb="0" eb="4">
      <t>ジムヨウヒン</t>
    </rPh>
    <phoneticPr fontId="3"/>
  </si>
  <si>
    <t>次年度繰越金</t>
    <rPh sb="0" eb="3">
      <t>ジネンド</t>
    </rPh>
    <rPh sb="3" eb="6">
      <t>クリコシキン</t>
    </rPh>
    <phoneticPr fontId="3"/>
  </si>
  <si>
    <t>（単位：円）</t>
    <rPh sb="1" eb="3">
      <t>タンイ</t>
    </rPh>
    <rPh sb="4" eb="5">
      <t>エン</t>
    </rPh>
    <phoneticPr fontId="3"/>
  </si>
  <si>
    <t>渋谷研修</t>
    <rPh sb="0" eb="2">
      <t>シブヤ</t>
    </rPh>
    <rPh sb="2" eb="4">
      <t>ケンシュウ</t>
    </rPh>
    <phoneticPr fontId="2"/>
  </si>
  <si>
    <t>臨海研修</t>
    <rPh sb="0" eb="2">
      <t>リンカイ</t>
    </rPh>
    <rPh sb="2" eb="4">
      <t>ケンシュウ</t>
    </rPh>
    <phoneticPr fontId="2"/>
  </si>
  <si>
    <t>関東研修</t>
    <rPh sb="0" eb="2">
      <t>カントウ</t>
    </rPh>
    <rPh sb="2" eb="4">
      <t>ケンシュウ</t>
    </rPh>
    <phoneticPr fontId="2"/>
  </si>
  <si>
    <t>収入</t>
    <rPh sb="0" eb="2">
      <t>シュウニュウ</t>
    </rPh>
    <phoneticPr fontId="2"/>
  </si>
  <si>
    <t>繰越金</t>
    <rPh sb="0" eb="2">
      <t>クリコシ</t>
    </rPh>
    <rPh sb="2" eb="3">
      <t>キン</t>
    </rPh>
    <phoneticPr fontId="2"/>
  </si>
  <si>
    <t>補助金</t>
    <rPh sb="0" eb="3">
      <t>ホジョキン</t>
    </rPh>
    <phoneticPr fontId="2"/>
  </si>
  <si>
    <t>研修会費</t>
    <rPh sb="0" eb="2">
      <t>ケンシュウ</t>
    </rPh>
    <rPh sb="2" eb="4">
      <t>カイヒ</t>
    </rPh>
    <phoneticPr fontId="2"/>
  </si>
  <si>
    <t>雑収入</t>
    <rPh sb="0" eb="3">
      <t>ザッシュウニュウ</t>
    </rPh>
    <phoneticPr fontId="2"/>
  </si>
  <si>
    <t>合計</t>
    <rPh sb="0" eb="2">
      <t>ゴウケイ</t>
    </rPh>
    <phoneticPr fontId="2"/>
  </si>
  <si>
    <t>支出</t>
    <rPh sb="0" eb="2">
      <t>シシュツ</t>
    </rPh>
    <phoneticPr fontId="2"/>
  </si>
  <si>
    <t>講師謝礼</t>
    <rPh sb="0" eb="2">
      <t>コウシ</t>
    </rPh>
    <rPh sb="2" eb="4">
      <t>シャレイ</t>
    </rPh>
    <phoneticPr fontId="2"/>
  </si>
  <si>
    <t>茶菓</t>
    <rPh sb="0" eb="2">
      <t>チャカ</t>
    </rPh>
    <phoneticPr fontId="2"/>
  </si>
  <si>
    <t>会場費</t>
    <rPh sb="0" eb="3">
      <t>カイジョウヒ</t>
    </rPh>
    <phoneticPr fontId="2"/>
  </si>
  <si>
    <t>消耗品</t>
    <rPh sb="0" eb="2">
      <t>ショウモウ</t>
    </rPh>
    <rPh sb="2" eb="3">
      <t>ヒン</t>
    </rPh>
    <phoneticPr fontId="2"/>
  </si>
  <si>
    <t>単独収支</t>
    <rPh sb="0" eb="2">
      <t>タンドク</t>
    </rPh>
    <rPh sb="2" eb="4">
      <t>シュウシ</t>
    </rPh>
    <phoneticPr fontId="2"/>
  </si>
  <si>
    <t>単独は1コマ1万円。関東研修は1日2万円。</t>
    <rPh sb="0" eb="2">
      <t>タンドク</t>
    </rPh>
    <rPh sb="7" eb="9">
      <t>マンエン</t>
    </rPh>
    <rPh sb="10" eb="12">
      <t>カントウ</t>
    </rPh>
    <rPh sb="12" eb="14">
      <t>ケンシュウ</t>
    </rPh>
    <rPh sb="16" eb="17">
      <t>ニチ</t>
    </rPh>
    <rPh sb="18" eb="20">
      <t>マンエン</t>
    </rPh>
    <phoneticPr fontId="2"/>
  </si>
  <si>
    <t>臨海研修は1コマ1万5千円。関東研修は1コマ2万円×2名</t>
    <rPh sb="0" eb="2">
      <t>リンカイ</t>
    </rPh>
    <rPh sb="2" eb="4">
      <t>ケンシュウ</t>
    </rPh>
    <rPh sb="9" eb="10">
      <t>マン</t>
    </rPh>
    <rPh sb="11" eb="13">
      <t>センエン</t>
    </rPh>
    <rPh sb="14" eb="16">
      <t>カントウ</t>
    </rPh>
    <rPh sb="16" eb="18">
      <t>ケンシュウ</t>
    </rPh>
    <rPh sb="23" eb="25">
      <t>マンエン</t>
    </rPh>
    <rPh sb="27" eb="28">
      <t>メイ</t>
    </rPh>
    <phoneticPr fontId="2"/>
  </si>
  <si>
    <t>臨海研修はＴＧＣへ。関東研修は医科歯科大教授へ。</t>
    <rPh sb="0" eb="2">
      <t>リンカイ</t>
    </rPh>
    <rPh sb="2" eb="4">
      <t>ケンシュウ</t>
    </rPh>
    <rPh sb="10" eb="12">
      <t>カントウ</t>
    </rPh>
    <rPh sb="12" eb="14">
      <t>ケンシュウ</t>
    </rPh>
    <rPh sb="15" eb="17">
      <t>イカ</t>
    </rPh>
    <rPh sb="17" eb="20">
      <t>シカダイ</t>
    </rPh>
    <rPh sb="20" eb="22">
      <t>キョウジュ</t>
    </rPh>
    <phoneticPr fontId="2"/>
  </si>
  <si>
    <t>臨海研修はレンタルルーム。関東研修は目黒区施設2日＋プロジェクター</t>
    <rPh sb="0" eb="2">
      <t>リンカイ</t>
    </rPh>
    <rPh sb="2" eb="4">
      <t>ケンシュウ</t>
    </rPh>
    <rPh sb="13" eb="15">
      <t>カントウ</t>
    </rPh>
    <rPh sb="15" eb="17">
      <t>ケンシュウ</t>
    </rPh>
    <rPh sb="18" eb="21">
      <t>メグロク</t>
    </rPh>
    <rPh sb="21" eb="23">
      <t>シセツ</t>
    </rPh>
    <rPh sb="24" eb="25">
      <t>ニチ</t>
    </rPh>
    <phoneticPr fontId="2"/>
  </si>
  <si>
    <t>総会</t>
    <rPh sb="0" eb="2">
      <t>ソウカイ</t>
    </rPh>
    <phoneticPr fontId="2"/>
  </si>
  <si>
    <t>臨海研修で使用したポストイット,総会案内の封筒等</t>
    <rPh sb="0" eb="2">
      <t>リンカイ</t>
    </rPh>
    <rPh sb="2" eb="4">
      <t>ケンシュウ</t>
    </rPh>
    <rPh sb="5" eb="7">
      <t>シヨウ</t>
    </rPh>
    <rPh sb="16" eb="18">
      <t>ソウカイ</t>
    </rPh>
    <rPh sb="18" eb="20">
      <t>アンナイ</t>
    </rPh>
    <rPh sb="21" eb="23">
      <t>フウトウ</t>
    </rPh>
    <rPh sb="23" eb="24">
      <t>トウ</t>
    </rPh>
    <phoneticPr fontId="2"/>
  </si>
  <si>
    <t>総会案内の切手代</t>
    <rPh sb="0" eb="2">
      <t>ソウカイ</t>
    </rPh>
    <rPh sb="2" eb="4">
      <t>アンナイ</t>
    </rPh>
    <rPh sb="5" eb="7">
      <t>キッテ</t>
    </rPh>
    <rPh sb="7" eb="8">
      <t>ダイ</t>
    </rPh>
    <phoneticPr fontId="2"/>
  </si>
  <si>
    <t>雑費・広報費</t>
    <rPh sb="0" eb="2">
      <t>ザッピ</t>
    </rPh>
    <rPh sb="3" eb="5">
      <t>コウホウ</t>
    </rPh>
    <rPh sb="5" eb="6">
      <t>ヒ</t>
    </rPh>
    <phoneticPr fontId="2"/>
  </si>
  <si>
    <t>総会研修郵送。82円×80人</t>
    <rPh sb="0" eb="2">
      <t>ソウカイ</t>
    </rPh>
    <rPh sb="2" eb="4">
      <t>ケンシュウ</t>
    </rPh>
    <rPh sb="4" eb="6">
      <t>ユウソウ</t>
    </rPh>
    <rPh sb="9" eb="10">
      <t>エン</t>
    </rPh>
    <rPh sb="13" eb="14">
      <t>ニン</t>
    </rPh>
    <phoneticPr fontId="3"/>
  </si>
  <si>
    <t>令和元年7月26日 時点</t>
    <rPh sb="0" eb="2">
      <t>レイワ</t>
    </rPh>
    <rPh sb="2" eb="4">
      <t>ガンネン</t>
    </rPh>
    <rPh sb="5" eb="6">
      <t>ガツ</t>
    </rPh>
    <rPh sb="8" eb="9">
      <t>ニチ</t>
    </rPh>
    <rPh sb="10" eb="12">
      <t>ジテン</t>
    </rPh>
    <phoneticPr fontId="3"/>
  </si>
  <si>
    <t>議案第二号</t>
    <rPh sb="0" eb="2">
      <t>ギアン</t>
    </rPh>
    <rPh sb="2" eb="5">
      <t>ダイニゴウ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</si>
</sst>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游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176" fontId="4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58" fontId="4" fillId="0" borderId="0" xfId="0" applyNumberFormat="1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shrinkToFit="1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 shrinkToFit="1"/>
    </xf>
    <xf numFmtId="0" fontId="0" fillId="0" borderId="1" xfId="0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workbookViewId="0">
      <selection activeCell="G8" sqref="G8"/>
    </sheetView>
  </sheetViews>
  <sheetFormatPr defaultColWidth="4.5" defaultRowHeight="19.5" x14ac:dyDescent="0.15"/>
  <cols>
    <col min="1" max="1" width="11.625" style="2" bestFit="1" customWidth="1"/>
    <col min="2" max="2" width="11.625" style="14" bestFit="1" customWidth="1"/>
    <col min="3" max="3" width="37.875" style="1" customWidth="1"/>
    <col min="4" max="4" width="8.625" style="2" customWidth="1"/>
    <col min="5" max="5" width="11.625" style="2" bestFit="1" customWidth="1"/>
    <col min="6" max="6" width="11.625" style="14" bestFit="1" customWidth="1"/>
    <col min="7" max="7" width="37.875" style="14" customWidth="1"/>
    <col min="8" max="16384" width="4.5" style="2"/>
  </cols>
  <sheetData>
    <row r="1" spans="1:7" ht="24" x14ac:dyDescent="0.15">
      <c r="A1" s="17" t="s">
        <v>47</v>
      </c>
      <c r="B1" s="17"/>
      <c r="F1" s="2"/>
      <c r="G1" s="2"/>
    </row>
    <row r="2" spans="1:7" ht="24" x14ac:dyDescent="0.15">
      <c r="A2" s="18" t="s">
        <v>0</v>
      </c>
      <c r="B2" s="18"/>
      <c r="C2" s="18"/>
      <c r="F2" s="2"/>
      <c r="G2" s="2"/>
    </row>
    <row r="3" spans="1:7" x14ac:dyDescent="0.15">
      <c r="A3" s="3"/>
      <c r="B3" s="3"/>
      <c r="C3" s="4" t="s">
        <v>46</v>
      </c>
      <c r="F3" s="2"/>
      <c r="G3" s="2"/>
    </row>
    <row r="4" spans="1:7" x14ac:dyDescent="0.15">
      <c r="A4" s="2" t="s">
        <v>1</v>
      </c>
      <c r="B4" s="5"/>
      <c r="C4" s="6"/>
      <c r="F4" s="2"/>
      <c r="G4" s="2"/>
    </row>
    <row r="5" spans="1:7" x14ac:dyDescent="0.15">
      <c r="A5" s="7" t="s">
        <v>2</v>
      </c>
      <c r="B5" s="8">
        <v>52000</v>
      </c>
      <c r="C5" s="9" t="s">
        <v>3</v>
      </c>
      <c r="F5" s="2"/>
      <c r="G5" s="2"/>
    </row>
    <row r="6" spans="1:7" x14ac:dyDescent="0.15">
      <c r="A6" s="7" t="s">
        <v>4</v>
      </c>
      <c r="B6" s="8">
        <v>60000</v>
      </c>
      <c r="C6" s="9" t="s">
        <v>5</v>
      </c>
      <c r="F6" s="2"/>
      <c r="G6" s="2"/>
    </row>
    <row r="7" spans="1:7" x14ac:dyDescent="0.15">
      <c r="A7" s="7" t="s">
        <v>6</v>
      </c>
      <c r="B7" s="8">
        <v>0</v>
      </c>
      <c r="C7" s="9"/>
      <c r="F7" s="2"/>
      <c r="G7" s="2"/>
    </row>
    <row r="8" spans="1:7" x14ac:dyDescent="0.15">
      <c r="A8" s="7" t="s">
        <v>7</v>
      </c>
      <c r="B8" s="8">
        <v>58739</v>
      </c>
      <c r="C8" s="9" t="s">
        <v>8</v>
      </c>
      <c r="F8" s="2"/>
      <c r="G8" s="2"/>
    </row>
    <row r="9" spans="1:7" x14ac:dyDescent="0.15">
      <c r="A9" s="7"/>
      <c r="B9" s="8"/>
      <c r="C9" s="9"/>
      <c r="F9" s="2"/>
      <c r="G9" s="2"/>
    </row>
    <row r="10" spans="1:7" x14ac:dyDescent="0.15">
      <c r="A10" s="7" t="s">
        <v>9</v>
      </c>
      <c r="B10" s="8">
        <f>SUM(B5:B9)</f>
        <v>170739</v>
      </c>
      <c r="C10" s="9"/>
      <c r="F10" s="2"/>
      <c r="G10" s="2"/>
    </row>
    <row r="11" spans="1:7" x14ac:dyDescent="0.15">
      <c r="A11" s="3"/>
      <c r="B11" s="10"/>
      <c r="C11" s="11"/>
      <c r="F11" s="2"/>
      <c r="G11" s="2"/>
    </row>
    <row r="12" spans="1:7" x14ac:dyDescent="0.15">
      <c r="A12" s="2" t="s">
        <v>10</v>
      </c>
      <c r="B12" s="10"/>
      <c r="C12" s="11"/>
      <c r="F12" s="2"/>
      <c r="G12" s="2"/>
    </row>
    <row r="13" spans="1:7" x14ac:dyDescent="0.15">
      <c r="A13" s="7" t="s">
        <v>11</v>
      </c>
      <c r="B13" s="8">
        <v>27430</v>
      </c>
      <c r="C13" s="9" t="s">
        <v>12</v>
      </c>
      <c r="F13" s="2"/>
      <c r="G13" s="2"/>
    </row>
    <row r="14" spans="1:7" x14ac:dyDescent="0.15">
      <c r="A14" s="7" t="s">
        <v>13</v>
      </c>
      <c r="B14" s="8">
        <v>59147</v>
      </c>
      <c r="C14" s="9" t="s">
        <v>14</v>
      </c>
      <c r="F14" s="2"/>
      <c r="G14" s="2"/>
    </row>
    <row r="15" spans="1:7" x14ac:dyDescent="0.15">
      <c r="A15" s="7" t="s">
        <v>15</v>
      </c>
      <c r="B15" s="8">
        <v>0</v>
      </c>
      <c r="C15" s="9" t="s">
        <v>16</v>
      </c>
      <c r="F15" s="2"/>
      <c r="G15" s="2"/>
    </row>
    <row r="16" spans="1:7" x14ac:dyDescent="0.15">
      <c r="A16" s="7" t="s">
        <v>17</v>
      </c>
      <c r="B16" s="8">
        <v>6560</v>
      </c>
      <c r="C16" s="9" t="s">
        <v>45</v>
      </c>
      <c r="F16" s="2"/>
      <c r="G16" s="2"/>
    </row>
    <row r="17" spans="1:7" x14ac:dyDescent="0.15">
      <c r="A17" s="7" t="s">
        <v>18</v>
      </c>
      <c r="B17" s="8">
        <v>3092</v>
      </c>
      <c r="C17" s="9" t="s">
        <v>19</v>
      </c>
      <c r="F17" s="2"/>
      <c r="G17" s="2"/>
    </row>
    <row r="18" spans="1:7" x14ac:dyDescent="0.15">
      <c r="A18" s="12" t="s">
        <v>7</v>
      </c>
      <c r="B18" s="8">
        <v>74510</v>
      </c>
      <c r="C18" s="13" t="s">
        <v>20</v>
      </c>
      <c r="F18" s="2"/>
      <c r="G18" s="2"/>
    </row>
    <row r="19" spans="1:7" x14ac:dyDescent="0.15">
      <c r="A19" s="12"/>
      <c r="B19" s="8"/>
      <c r="C19" s="13"/>
      <c r="F19" s="2"/>
      <c r="G19" s="2"/>
    </row>
    <row r="20" spans="1:7" x14ac:dyDescent="0.15">
      <c r="A20" s="7" t="s">
        <v>9</v>
      </c>
      <c r="B20" s="8">
        <f>SUM(B13:B19)</f>
        <v>170739</v>
      </c>
      <c r="C20" s="9"/>
      <c r="F20" s="2"/>
      <c r="G20" s="2"/>
    </row>
    <row r="21" spans="1:7" x14ac:dyDescent="0.15">
      <c r="C21" s="15" t="s">
        <v>21</v>
      </c>
      <c r="F21" s="2"/>
      <c r="G21" s="2"/>
    </row>
  </sheetData>
  <mergeCells count="2">
    <mergeCell ref="A1:B1"/>
    <mergeCell ref="A2:C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tabSelected="1" workbookViewId="0">
      <selection activeCell="A15" sqref="A15"/>
    </sheetView>
  </sheetViews>
  <sheetFormatPr defaultRowHeight="13.5" x14ac:dyDescent="0.15"/>
  <sheetData>
    <row r="1" spans="1:8" x14ac:dyDescent="0.15">
      <c r="B1" t="s">
        <v>22</v>
      </c>
      <c r="C1" t="s">
        <v>23</v>
      </c>
      <c r="D1" t="s">
        <v>24</v>
      </c>
      <c r="E1" t="s">
        <v>41</v>
      </c>
    </row>
    <row r="2" spans="1:8" x14ac:dyDescent="0.15">
      <c r="A2" t="s">
        <v>25</v>
      </c>
    </row>
    <row r="3" spans="1:8" x14ac:dyDescent="0.15">
      <c r="A3" s="16" t="s">
        <v>26</v>
      </c>
      <c r="B3" s="16">
        <v>58739</v>
      </c>
      <c r="C3" s="16">
        <v>58739</v>
      </c>
      <c r="D3" s="16">
        <f>C18</f>
        <v>64711</v>
      </c>
      <c r="E3" s="16">
        <v>72170</v>
      </c>
    </row>
    <row r="4" spans="1:8" x14ac:dyDescent="0.15">
      <c r="A4" s="16" t="s">
        <v>27</v>
      </c>
      <c r="B4" s="16"/>
      <c r="C4" s="16">
        <v>10000</v>
      </c>
      <c r="D4" s="16">
        <v>40000</v>
      </c>
      <c r="E4" s="16">
        <v>10000</v>
      </c>
      <c r="F4">
        <f>SUM(B4:E4)</f>
        <v>60000</v>
      </c>
      <c r="H4" t="s">
        <v>37</v>
      </c>
    </row>
    <row r="5" spans="1:8" x14ac:dyDescent="0.15">
      <c r="A5" s="16" t="s">
        <v>28</v>
      </c>
      <c r="B5" s="16"/>
      <c r="C5" s="16">
        <v>25000</v>
      </c>
      <c r="D5" s="16">
        <v>27000</v>
      </c>
      <c r="E5" s="16">
        <v>0</v>
      </c>
      <c r="F5">
        <f t="shared" ref="F5:F6" si="0">SUM(B5:E5)</f>
        <v>52000</v>
      </c>
    </row>
    <row r="6" spans="1:8" x14ac:dyDescent="0.15">
      <c r="A6" s="16" t="s">
        <v>29</v>
      </c>
      <c r="B6" s="16"/>
      <c r="C6" s="16">
        <v>0</v>
      </c>
      <c r="D6" s="16"/>
      <c r="E6" s="16"/>
      <c r="F6">
        <f t="shared" si="0"/>
        <v>0</v>
      </c>
    </row>
    <row r="7" spans="1:8" x14ac:dyDescent="0.15">
      <c r="A7" s="16" t="s">
        <v>30</v>
      </c>
      <c r="B7" s="16">
        <f>SUM(B3:B6)</f>
        <v>58739</v>
      </c>
      <c r="C7" s="16">
        <f>SUM(C3:C6)</f>
        <v>93739</v>
      </c>
      <c r="D7" s="16">
        <f>SUM(D3:D6)</f>
        <v>131711</v>
      </c>
      <c r="E7" s="16">
        <f>SUM(E3:E6)</f>
        <v>82170</v>
      </c>
    </row>
    <row r="9" spans="1:8" x14ac:dyDescent="0.15">
      <c r="A9" t="s">
        <v>31</v>
      </c>
    </row>
    <row r="10" spans="1:8" x14ac:dyDescent="0.15">
      <c r="A10" s="16" t="s">
        <v>32</v>
      </c>
      <c r="B10" s="16"/>
      <c r="C10" s="16">
        <v>15000</v>
      </c>
      <c r="D10" s="16">
        <v>40000</v>
      </c>
      <c r="E10" s="16"/>
      <c r="F10">
        <f>SUM(B10:E10)</f>
        <v>55000</v>
      </c>
      <c r="H10" t="s">
        <v>38</v>
      </c>
    </row>
    <row r="11" spans="1:8" x14ac:dyDescent="0.15">
      <c r="A11" s="16" t="s">
        <v>33</v>
      </c>
      <c r="B11" s="16"/>
      <c r="C11" s="16">
        <v>2106</v>
      </c>
      <c r="D11" s="16">
        <v>2041</v>
      </c>
      <c r="E11" s="16"/>
      <c r="F11">
        <f t="shared" ref="F11:F14" si="1">SUM(B11:E11)</f>
        <v>4147</v>
      </c>
      <c r="H11" t="s">
        <v>39</v>
      </c>
    </row>
    <row r="12" spans="1:8" x14ac:dyDescent="0.15">
      <c r="A12" s="16" t="s">
        <v>34</v>
      </c>
      <c r="B12" s="16"/>
      <c r="C12" s="16">
        <v>9930</v>
      </c>
      <c r="D12" s="16">
        <v>17500</v>
      </c>
      <c r="E12" s="16"/>
      <c r="F12">
        <f t="shared" si="1"/>
        <v>27430</v>
      </c>
      <c r="H12" t="s">
        <v>40</v>
      </c>
    </row>
    <row r="13" spans="1:8" x14ac:dyDescent="0.15">
      <c r="A13" s="16" t="s">
        <v>35</v>
      </c>
      <c r="B13" s="16"/>
      <c r="C13" s="16">
        <v>1992</v>
      </c>
      <c r="D13" s="16"/>
      <c r="E13" s="16">
        <v>1100</v>
      </c>
      <c r="F13">
        <f t="shared" si="1"/>
        <v>3092</v>
      </c>
      <c r="H13" t="s">
        <v>42</v>
      </c>
    </row>
    <row r="14" spans="1:8" x14ac:dyDescent="0.15">
      <c r="A14" s="16" t="s">
        <v>44</v>
      </c>
      <c r="B14" s="16"/>
      <c r="C14" s="16"/>
      <c r="D14" s="16"/>
      <c r="E14" s="16">
        <f>82*80</f>
        <v>6560</v>
      </c>
      <c r="F14">
        <f t="shared" si="1"/>
        <v>6560</v>
      </c>
      <c r="H14" t="s">
        <v>43</v>
      </c>
    </row>
    <row r="15" spans="1:8" x14ac:dyDescent="0.15">
      <c r="A15" s="16" t="s">
        <v>30</v>
      </c>
      <c r="B15" s="16">
        <f>SUM(B10:B14)</f>
        <v>0</v>
      </c>
      <c r="C15" s="16">
        <f>SUM(C10:C14)</f>
        <v>29028</v>
      </c>
      <c r="D15" s="16">
        <f>SUM(D10:D14)</f>
        <v>59541</v>
      </c>
      <c r="E15" s="16">
        <f>SUM(E10:E14)</f>
        <v>7660</v>
      </c>
    </row>
    <row r="18" spans="1:5" x14ac:dyDescent="0.15">
      <c r="A18" s="16" t="s">
        <v>26</v>
      </c>
      <c r="B18" s="16">
        <f>B7-B15</f>
        <v>58739</v>
      </c>
      <c r="C18" s="16">
        <f>C7-C15</f>
        <v>64711</v>
      </c>
      <c r="D18" s="16">
        <f>D7-D15</f>
        <v>72170</v>
      </c>
      <c r="E18" s="16">
        <f>E7-E15</f>
        <v>74510</v>
      </c>
    </row>
    <row r="21" spans="1:5" x14ac:dyDescent="0.15">
      <c r="A21" s="16" t="s">
        <v>36</v>
      </c>
      <c r="B21" s="16">
        <f>B7-B3-B15</f>
        <v>0</v>
      </c>
      <c r="C21" s="16">
        <f>C7-C3-C15</f>
        <v>5972</v>
      </c>
      <c r="D21" s="16">
        <f>D7-D3-D15</f>
        <v>7459</v>
      </c>
      <c r="E21" s="16">
        <f>E7-E3-E15</f>
        <v>2340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議案２</vt:lpstr>
      <vt:lpstr>各研修詳細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s-kenpo</dc:creator>
  <cp:lastModifiedBy>佐藤篤</cp:lastModifiedBy>
  <dcterms:created xsi:type="dcterms:W3CDTF">2019-06-16T10:59:05Z</dcterms:created>
  <dcterms:modified xsi:type="dcterms:W3CDTF">2019-08-14T10:42:47Z</dcterms:modified>
</cp:coreProperties>
</file>